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840"/>
  </bookViews>
  <sheets>
    <sheet name="Lot 1" sheetId="9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7" i="9" l="1"/>
  <c r="H37" i="9"/>
  <c r="G37" i="9"/>
  <c r="L4" i="9" l="1"/>
  <c r="L5" i="9"/>
  <c r="L6" i="9"/>
  <c r="L7" i="9"/>
  <c r="L8" i="9"/>
  <c r="L9" i="9"/>
  <c r="L10" i="9"/>
  <c r="L11" i="9"/>
  <c r="L12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" i="9"/>
</calcChain>
</file>

<file path=xl/sharedStrings.xml><?xml version="1.0" encoding="utf-8"?>
<sst xmlns="http://schemas.openxmlformats.org/spreadsheetml/2006/main" count="108" uniqueCount="107">
  <si>
    <t>Ngày xuất hàng</t>
  </si>
  <si>
    <t>Phiên bản</t>
  </si>
  <si>
    <t>BEIAN REV</t>
  </si>
  <si>
    <t>Tên sản phẩm</t>
  </si>
  <si>
    <t>Mã liệu của sản phẩm</t>
  </si>
  <si>
    <t>Số lượng</t>
  </si>
  <si>
    <t>Số thùng</t>
  </si>
  <si>
    <t>Số lượng Pallet</t>
  </si>
  <si>
    <t>Trọng lượng tĩnh</t>
  </si>
  <si>
    <t>Trọng lượng cả bì
Kg</t>
  </si>
  <si>
    <t>SO</t>
  </si>
  <si>
    <t>Địa chỉ khách hàng</t>
  </si>
  <si>
    <t>PO</t>
  </si>
  <si>
    <t>PM
( Name + Phone)</t>
  </si>
  <si>
    <t>Delivery term</t>
  </si>
  <si>
    <t>Application # - Air shipment  ( any if)</t>
  </si>
  <si>
    <t xml:space="preserve">Nơi xuất hàng </t>
  </si>
  <si>
    <t>F13
quang chau</t>
  </si>
  <si>
    <r>
      <rPr>
        <sz val="12"/>
        <rFont val="Arial"/>
        <family val="2"/>
      </rPr>
      <t>出貨日期</t>
    </r>
  </si>
  <si>
    <r>
      <rPr>
        <sz val="12"/>
        <rFont val="Arial"/>
        <family val="2"/>
      </rPr>
      <t>版本</t>
    </r>
  </si>
  <si>
    <r>
      <rPr>
        <sz val="12"/>
        <rFont val="Arial"/>
        <family val="2"/>
      </rPr>
      <t>機種名</t>
    </r>
    <phoneticPr fontId="0" type="noConversion"/>
  </si>
  <si>
    <r>
      <rPr>
        <sz val="12"/>
        <rFont val="Arial"/>
        <family val="2"/>
      </rPr>
      <t>料號</t>
    </r>
    <phoneticPr fontId="0" type="noConversion"/>
  </si>
  <si>
    <r>
      <rPr>
        <sz val="12"/>
        <rFont val="Arial"/>
        <family val="2"/>
      </rPr>
      <t>箱數</t>
    </r>
    <phoneticPr fontId="0" type="noConversion"/>
  </si>
  <si>
    <r>
      <rPr>
        <sz val="12"/>
        <rFont val="Arial"/>
        <family val="2"/>
      </rPr>
      <t>棧板數量</t>
    </r>
  </si>
  <si>
    <r>
      <rPr>
        <sz val="12"/>
        <rFont val="Arial"/>
        <family val="2"/>
      </rPr>
      <t>淨重</t>
    </r>
    <phoneticPr fontId="0" type="noConversion"/>
  </si>
  <si>
    <r>
      <rPr>
        <sz val="12"/>
        <rFont val="Arial"/>
        <family val="2"/>
      </rPr>
      <t>毛重</t>
    </r>
    <phoneticPr fontId="0" type="noConversion"/>
  </si>
  <si>
    <r>
      <rPr>
        <sz val="12"/>
        <rFont val="Arial"/>
        <family val="2"/>
      </rPr>
      <t>客戶地址</t>
    </r>
    <phoneticPr fontId="0" type="noConversion"/>
  </si>
  <si>
    <r>
      <rPr>
        <sz val="12"/>
        <rFont val="Arial"/>
        <family val="2"/>
      </rPr>
      <t xml:space="preserve">數量
</t>
    </r>
    <r>
      <rPr>
        <sz val="12"/>
        <rFont val="Times New Roman"/>
        <family val="1"/>
      </rPr>
      <t>(PCS)</t>
    </r>
  </si>
  <si>
    <t>Material</t>
  </si>
  <si>
    <t>361.01405.015</t>
  </si>
  <si>
    <t>376.00039.005</t>
  </si>
  <si>
    <t>376.00050.005</t>
  </si>
  <si>
    <t>376.00051.005</t>
  </si>
  <si>
    <t>376.00052.005</t>
  </si>
  <si>
    <t>376.00053.005</t>
  </si>
  <si>
    <t>376.00054.005</t>
  </si>
  <si>
    <t>377.00350.005</t>
  </si>
  <si>
    <t>377.00351.005</t>
  </si>
  <si>
    <t>400.01103.035</t>
  </si>
  <si>
    <t>400.01108.025</t>
  </si>
  <si>
    <t>400.01109.025</t>
  </si>
  <si>
    <t>400.01110.035</t>
  </si>
  <si>
    <t>401.01342.005</t>
  </si>
  <si>
    <t>411.00041.005</t>
  </si>
  <si>
    <t>471.00050.005</t>
  </si>
  <si>
    <t>471.00105.005</t>
  </si>
  <si>
    <t>475.00512.005</t>
  </si>
  <si>
    <t>475.00718.005</t>
  </si>
  <si>
    <t>475.00724.005</t>
  </si>
  <si>
    <t>477.00474.005</t>
  </si>
  <si>
    <t>477.00476.005</t>
  </si>
  <si>
    <t>480.01980.005</t>
  </si>
  <si>
    <t>480.02096.005</t>
  </si>
  <si>
    <t>480.02185.005</t>
  </si>
  <si>
    <t>480.02186.005</t>
  </si>
  <si>
    <t>480.02187.005</t>
  </si>
  <si>
    <t>484.00479.005</t>
  </si>
  <si>
    <t>484.00483.005</t>
  </si>
  <si>
    <t>493.00277.005</t>
  </si>
  <si>
    <t>493.00278.005</t>
  </si>
  <si>
    <t>500.02574.015</t>
  </si>
  <si>
    <t>ALT Co., Ltd.
1201-ho, 8, Seongnam-daero 331beon-gil, Bundang-gu, Seongnam-si, Gyeonggi-do, Republic of Korea (13558)
Attn: SH Son
TEL: +82-10-4782-1103
FAX: +82-31-605-8401
E-mail: shson@altech.kr</t>
  </si>
  <si>
    <t>Free sample</t>
  </si>
  <si>
    <t>DIM (cm)</t>
  </si>
  <si>
    <t>133.00056.005</t>
  </si>
  <si>
    <t>480.02095.005</t>
  </si>
  <si>
    <t>Description</t>
  </si>
  <si>
    <t>HEAT SINK 266*77.07*5mm BLACK REV.02 W/O</t>
  </si>
  <si>
    <t>HEAT SINK 269*73*32.9mm BLACK REV.01 W/O</t>
  </si>
  <si>
    <t>HEAT SINK 119.6*76.6*12.2mm BLACK REV.01</t>
  </si>
  <si>
    <t>HEAT SINK 276*71*4.7mm BLACK REV.02 W/O</t>
  </si>
  <si>
    <t>LABEL SAFETY 50 MYLAR ADD PP MATTE COATE</t>
  </si>
  <si>
    <t>CORE 123ohm 25*15*3mm BROADBAND RIBBON 2</t>
  </si>
  <si>
    <t>ANT 2400~2500MHz 50ohm 2 200+-2.5mm GP B</t>
  </si>
  <si>
    <t>CABLE FFC 15P 100+-2mm WHITE GP</t>
  </si>
  <si>
    <t>CABLE FFC 15P 373+-2mm WHITE GP</t>
  </si>
  <si>
    <t>CABLE FFC 15P 286+-2mm WHITE GP</t>
  </si>
  <si>
    <t>CABLE FFC 15P 311+-3mm WHITE GP</t>
  </si>
  <si>
    <t>CABLE FFC 15P 508.5+-3mm WHITE GP</t>
  </si>
  <si>
    <t>CABLE FFC 15P 511.5+-3mm WHITE GP</t>
  </si>
  <si>
    <t>CABLE INT POWER SWITCH 200+-15mm RED/BLA</t>
  </si>
  <si>
    <t>CABLE INT WIRE HARNESS 100+-6mm RED/BLAC</t>
  </si>
  <si>
    <t>SCREW TAP PANWASHER M3 8mm REV.A GP/HF</t>
  </si>
  <si>
    <t>STANDOFF SMD D5.5*7.0mm REV.01 1215 GP/H</t>
  </si>
  <si>
    <t>WIRE SADDLE CHW-4NJ-NQB T35O055.00 N66 B</t>
  </si>
  <si>
    <t>WIRE MOUNT 25.1*19.8*D9.6mm REV.4A N66 G</t>
  </si>
  <si>
    <t>TAPE 3M GTM720 REV.01 142.6*14.1*0.2mm G</t>
  </si>
  <si>
    <t>RUBBER SHORE 70 D9.8*7mm REV.0 GP</t>
  </si>
  <si>
    <t>RUBBER SHORE 60 16*8*12mm REV.02 GP/HF</t>
  </si>
  <si>
    <t>TAPE 3M1558T REV.01 25*12.5mm GP/HF</t>
  </si>
  <si>
    <t>TAPE 3M1558T REV.01 55*15mm GP/HF</t>
  </si>
  <si>
    <t>THERMAL PAD 31*19*1mm REV.01 S0045 W/O B</t>
  </si>
  <si>
    <t>THERMAL PAD 55*30*2mm REV.00 S0045 W/O B</t>
  </si>
  <si>
    <t>THERMAL PAD 32*30*1.2mm REV.00 S0045 W/O</t>
  </si>
  <si>
    <t>THERMAL PAD 10*6*2mm REV.00 S0045 W/O BN</t>
  </si>
  <si>
    <t>THERMAL PAD 15*15*1mm REV.00 S0045 W/O B</t>
  </si>
  <si>
    <t>THERMAL PAD 13*13*1.75mm REV.00 S0045 W/</t>
  </si>
  <si>
    <t>SPONGE 186*8*1mm REV.02 GP/HF EVA</t>
  </si>
  <si>
    <t>SPONGE 55*15*1mm REV.00 GP/HF EVA</t>
  </si>
  <si>
    <t>GASKET 20*5*5mm REV.00 CONDUCTIVE GASKET</t>
  </si>
  <si>
    <t>GASKET 10*5*5mm REV.00 CONDUCTIVE GASKET</t>
  </si>
  <si>
    <t>U/P</t>
  </si>
  <si>
    <t>Shipping Mode
( air / sea/ express)</t>
  </si>
  <si>
    <t>Express</t>
  </si>
  <si>
    <t>L*W*H
60*38*40</t>
  </si>
  <si>
    <t>An Tran
0327091936</t>
  </si>
  <si>
    <t>Express
No: 20220818007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</si>
</sst>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0.00_);[Red]\(0.00\)"/>
  </numFmts>
  <fonts count="11">
    <font>
      <sz val="11"/>
      <color theme="1"/>
      <name val="Calibri"/>
      <family val="2"/>
      <scheme val="minor"/>
    </font>
    <font>
      <sz val="10"/>
      <name val="Geneva"/>
      <family val="2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Calibri"/>
      <family val="3"/>
      <charset val="136"/>
      <scheme val="minor"/>
    </font>
    <font>
      <sz val="12"/>
      <name val="Arial"/>
      <family val="2"/>
    </font>
    <font>
      <sz val="12"/>
      <name val="Times New Roman"/>
      <family val="1"/>
    </font>
    <font>
      <sz val="11"/>
      <color theme="1"/>
      <name val="Times New Roman"/>
      <family val="1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36">
    <xf numFmtId="0" fontId="0" fillId="0" borderId="0" xfId="0"/>
    <xf numFmtId="0" fontId="2" fillId="2" borderId="0" xfId="0" applyFont="1" applyFill="1"/>
    <xf numFmtId="0" fontId="9" fillId="0" borderId="0" xfId="0" applyFont="1"/>
    <xf numFmtId="0" fontId="10" fillId="0" borderId="1" xfId="0" applyFont="1" applyFill="1" applyBorder="1" applyAlignment="1">
      <alignment horizontal="left" vertical="center"/>
    </xf>
    <xf numFmtId="164" fontId="10" fillId="0" borderId="1" xfId="2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0" borderId="1" xfId="0" applyFont="1" applyFill="1" applyBorder="1" applyAlignment="1">
      <alignment horizontal="left" vertical="center"/>
    </xf>
    <xf numFmtId="164" fontId="7" fillId="0" borderId="1" xfId="2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2" fillId="3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164" fontId="9" fillId="0" borderId="0" xfId="0" applyNumberFormat="1" applyFont="1" applyAlignment="1">
      <alignment horizont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65" fontId="5" fillId="0" borderId="1" xfId="2" applyNumberFormat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165" fontId="5" fillId="0" borderId="2" xfId="2" applyNumberFormat="1" applyFont="1" applyFill="1" applyBorder="1" applyAlignment="1">
      <alignment horizontal="center" vertical="center" wrapText="1"/>
    </xf>
    <xf numFmtId="165" fontId="5" fillId="0" borderId="3" xfId="2" applyNumberFormat="1" applyFont="1" applyFill="1" applyBorder="1" applyAlignment="1">
      <alignment horizontal="center" vertical="center" wrapText="1"/>
    </xf>
    <xf numFmtId="165" fontId="5" fillId="0" borderId="4" xfId="2" applyNumberFormat="1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wrapText="1"/>
    </xf>
  </cellXfs>
  <cellStyles count="3">
    <cellStyle name="Comma" xfId="2" builtinId="3"/>
    <cellStyle name="Normal" xfId="0" builtinId="0"/>
    <cellStyle name="Style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20810110+V3+ALT_spare_part_PO+3128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TURN APPLICATION 1"/>
      <sheetName val="packing information 1"/>
      <sheetName val="ALT RETURN APPLICATION "/>
      <sheetName val="znc53aagy"/>
      <sheetName val="Sheet6"/>
      <sheetName val="ZNM50 AAEY"/>
      <sheetName val="AAEY"/>
      <sheetName val="AAGY"/>
      <sheetName val="Sheet2"/>
      <sheetName val="Sheet1"/>
    </sheetNames>
    <sheetDataSet>
      <sheetData sheetId="0"/>
      <sheetData sheetId="1"/>
      <sheetData sheetId="2">
        <row r="7">
          <cell r="A7" t="str">
            <v>Return  P/N</v>
          </cell>
          <cell r="B7" t="str">
            <v>MPN</v>
          </cell>
          <cell r="C7" t="str">
            <v>Tiptop收料退回單單號</v>
          </cell>
          <cell r="D7" t="str">
            <v>Tiptop驗收單單號</v>
          </cell>
          <cell r="E7" t="str">
            <v>HFJ單價</v>
          </cell>
          <cell r="F7" t="str">
            <v>So tru zhang 161</v>
          </cell>
          <cell r="G7" t="str">
            <v>PO#</v>
          </cell>
          <cell r="H7" t="str">
            <v>Item#</v>
          </cell>
          <cell r="I7"/>
          <cell r="J7" t="str">
            <v>U/P</v>
          </cell>
        </row>
        <row r="8">
          <cell r="A8" t="str">
            <v>400.01103.035</v>
          </cell>
          <cell r="B8" t="str">
            <v>400.01103.035-10</v>
          </cell>
          <cell r="C8"/>
          <cell r="D8"/>
          <cell r="E8"/>
          <cell r="F8" t="str">
            <v>I29</v>
          </cell>
          <cell r="G8">
            <v>2910239805</v>
          </cell>
          <cell r="H8">
            <v>10</v>
          </cell>
          <cell r="I8">
            <v>809.4</v>
          </cell>
          <cell r="J8">
            <v>0.80940000000000001</v>
          </cell>
        </row>
        <row r="9">
          <cell r="A9" t="str">
            <v>400.01108.025</v>
          </cell>
          <cell r="B9" t="str">
            <v>400.01108.025-10</v>
          </cell>
          <cell r="C9"/>
          <cell r="D9"/>
          <cell r="E9"/>
          <cell r="F9" t="str">
            <v>I29</v>
          </cell>
          <cell r="G9">
            <v>2910239805</v>
          </cell>
          <cell r="H9">
            <v>20</v>
          </cell>
          <cell r="I9">
            <v>1242.8</v>
          </cell>
          <cell r="J9">
            <v>1.2427999999999999</v>
          </cell>
        </row>
        <row r="10">
          <cell r="A10" t="str">
            <v>400.01109.025</v>
          </cell>
          <cell r="B10" t="str">
            <v>400.01109.025-10</v>
          </cell>
          <cell r="C10"/>
          <cell r="D10"/>
          <cell r="E10"/>
          <cell r="F10" t="str">
            <v>I29</v>
          </cell>
          <cell r="G10">
            <v>2910239805</v>
          </cell>
          <cell r="H10">
            <v>30</v>
          </cell>
          <cell r="I10">
            <v>752.80000000000007</v>
          </cell>
          <cell r="J10">
            <v>0.75280000000000002</v>
          </cell>
        </row>
        <row r="11">
          <cell r="A11" t="str">
            <v>400.01110.035</v>
          </cell>
          <cell r="B11" t="str">
            <v>400.01109.025-10</v>
          </cell>
          <cell r="C11"/>
          <cell r="D11"/>
          <cell r="E11"/>
          <cell r="F11" t="str">
            <v>I29</v>
          </cell>
          <cell r="G11">
            <v>2910239805</v>
          </cell>
          <cell r="H11">
            <v>40</v>
          </cell>
          <cell r="I11">
            <v>1018.8999999999999</v>
          </cell>
          <cell r="J11">
            <v>1.0188999999999999</v>
          </cell>
        </row>
        <row r="12">
          <cell r="A12" t="str">
            <v>500.02574.015</v>
          </cell>
          <cell r="B12" t="str">
            <v>500.02574.015-20</v>
          </cell>
          <cell r="C12"/>
          <cell r="D12"/>
          <cell r="E12"/>
          <cell r="F12" t="str">
            <v>I35</v>
          </cell>
          <cell r="G12">
            <v>2910239805</v>
          </cell>
          <cell r="H12">
            <v>150</v>
          </cell>
          <cell r="I12">
            <v>40</v>
          </cell>
          <cell r="J12">
            <v>0.04</v>
          </cell>
        </row>
        <row r="13">
          <cell r="A13" t="str">
            <v>133.00056.005</v>
          </cell>
          <cell r="B13" t="str">
            <v>133.00056.005-10</v>
          </cell>
          <cell r="C13"/>
          <cell r="D13"/>
          <cell r="E13"/>
          <cell r="F13" t="str">
            <v>I27</v>
          </cell>
          <cell r="G13">
            <v>2910239804</v>
          </cell>
          <cell r="H13">
            <v>10</v>
          </cell>
          <cell r="I13">
            <v>76.899999999999991</v>
          </cell>
          <cell r="J13">
            <v>7.6899999999999996E-2</v>
          </cell>
        </row>
        <row r="14">
          <cell r="A14" t="str">
            <v>361.01405.015</v>
          </cell>
          <cell r="B14" t="str">
            <v>361.01405.015-10</v>
          </cell>
          <cell r="C14"/>
          <cell r="D14"/>
          <cell r="E14"/>
          <cell r="F14" t="str">
            <v>I34</v>
          </cell>
          <cell r="G14">
            <v>2910239804</v>
          </cell>
          <cell r="H14">
            <v>20</v>
          </cell>
          <cell r="I14">
            <v>300</v>
          </cell>
          <cell r="J14">
            <v>0.3</v>
          </cell>
        </row>
        <row r="15">
          <cell r="A15" t="str">
            <v>376.00039.005</v>
          </cell>
          <cell r="B15" t="str">
            <v>376.00039.005-10</v>
          </cell>
          <cell r="C15"/>
          <cell r="D15"/>
          <cell r="E15"/>
          <cell r="F15" t="str">
            <v>I74</v>
          </cell>
          <cell r="G15">
            <v>2910239804</v>
          </cell>
          <cell r="H15">
            <v>30</v>
          </cell>
          <cell r="I15">
            <v>417.9</v>
          </cell>
          <cell r="J15">
            <v>0.41789999999999999</v>
          </cell>
        </row>
        <row r="16">
          <cell r="A16" t="str">
            <v>376.00050.005</v>
          </cell>
          <cell r="B16" t="str">
            <v>376.00050.005-10</v>
          </cell>
          <cell r="C16"/>
          <cell r="D16"/>
          <cell r="E16"/>
          <cell r="F16" t="str">
            <v>I74</v>
          </cell>
          <cell r="G16">
            <v>2910239804</v>
          </cell>
          <cell r="H16">
            <v>40</v>
          </cell>
          <cell r="I16">
            <v>664.5</v>
          </cell>
          <cell r="J16">
            <v>0.66449999999999998</v>
          </cell>
        </row>
        <row r="17">
          <cell r="A17" t="str">
            <v>376.00051.005</v>
          </cell>
          <cell r="B17" t="str">
            <v>376.00051.005-10</v>
          </cell>
          <cell r="C17"/>
          <cell r="D17"/>
          <cell r="E17"/>
          <cell r="F17" t="str">
            <v>I74</v>
          </cell>
          <cell r="G17">
            <v>2910239804</v>
          </cell>
          <cell r="H17">
            <v>50</v>
          </cell>
          <cell r="I17">
            <v>665.3</v>
          </cell>
          <cell r="J17">
            <v>0.6653</v>
          </cell>
        </row>
        <row r="18">
          <cell r="A18" t="str">
            <v>376.00052.005</v>
          </cell>
          <cell r="B18" t="str">
            <v>376.00052.005-10</v>
          </cell>
          <cell r="C18"/>
          <cell r="D18"/>
          <cell r="E18"/>
          <cell r="F18" t="str">
            <v>I74</v>
          </cell>
          <cell r="G18">
            <v>2910239804</v>
          </cell>
          <cell r="H18">
            <v>60</v>
          </cell>
          <cell r="I18">
            <v>714.5</v>
          </cell>
          <cell r="J18">
            <v>0.71450000000000002</v>
          </cell>
        </row>
        <row r="19">
          <cell r="A19" t="str">
            <v>376.00053.005</v>
          </cell>
          <cell r="B19" t="str">
            <v>376.00053.005-10</v>
          </cell>
          <cell r="C19"/>
          <cell r="D19"/>
          <cell r="E19"/>
          <cell r="F19" t="str">
            <v>I74</v>
          </cell>
          <cell r="G19">
            <v>2910239804</v>
          </cell>
          <cell r="H19">
            <v>70</v>
          </cell>
          <cell r="I19">
            <v>938.8</v>
          </cell>
          <cell r="J19">
            <v>0.93879999999999997</v>
          </cell>
        </row>
        <row r="20">
          <cell r="A20" t="str">
            <v>376.00054.005</v>
          </cell>
          <cell r="B20" t="str">
            <v>376.00054.005-10</v>
          </cell>
          <cell r="C20"/>
          <cell r="D20"/>
          <cell r="E20"/>
          <cell r="F20" t="str">
            <v>I74</v>
          </cell>
          <cell r="G20">
            <v>2910239804</v>
          </cell>
          <cell r="H20">
            <v>80</v>
          </cell>
          <cell r="I20">
            <v>941.5</v>
          </cell>
          <cell r="J20">
            <v>0.9415</v>
          </cell>
        </row>
        <row r="21">
          <cell r="A21" t="str">
            <v>377.00350.005</v>
          </cell>
          <cell r="B21" t="str">
            <v>377.00350.005-10</v>
          </cell>
          <cell r="C21"/>
          <cell r="D21"/>
          <cell r="E21"/>
          <cell r="F21" t="str">
            <v>I34</v>
          </cell>
          <cell r="G21">
            <v>2910239804</v>
          </cell>
          <cell r="H21">
            <v>90</v>
          </cell>
          <cell r="I21">
            <v>784</v>
          </cell>
          <cell r="J21">
            <v>0.78400000000000003</v>
          </cell>
        </row>
        <row r="22">
          <cell r="A22" t="str">
            <v>377.00351.005</v>
          </cell>
          <cell r="B22" t="str">
            <v>377.00351.005-10</v>
          </cell>
          <cell r="C22"/>
          <cell r="D22"/>
          <cell r="E22"/>
          <cell r="F22" t="str">
            <v>I34</v>
          </cell>
          <cell r="G22">
            <v>2910239804</v>
          </cell>
          <cell r="H22">
            <v>100</v>
          </cell>
          <cell r="I22">
            <v>502</v>
          </cell>
          <cell r="J22">
            <v>0.502</v>
          </cell>
        </row>
        <row r="23">
          <cell r="A23" t="str">
            <v>401.01342.005</v>
          </cell>
          <cell r="B23" t="str">
            <v>401.01342.005-10</v>
          </cell>
          <cell r="C23"/>
          <cell r="D23"/>
          <cell r="E23"/>
          <cell r="F23" t="str">
            <v>I34</v>
          </cell>
          <cell r="G23">
            <v>2910239852</v>
          </cell>
          <cell r="H23">
            <v>10</v>
          </cell>
          <cell r="I23">
            <v>2.83</v>
          </cell>
          <cell r="J23">
            <v>2.8300000000000001E-3</v>
          </cell>
        </row>
        <row r="24">
          <cell r="A24" t="str">
            <v>411.00041.005</v>
          </cell>
          <cell r="B24" t="str">
            <v>411.00041.005-10</v>
          </cell>
          <cell r="C24"/>
          <cell r="D24"/>
          <cell r="E24"/>
          <cell r="F24" t="str">
            <v>I29</v>
          </cell>
          <cell r="G24">
            <v>2910239852</v>
          </cell>
          <cell r="H24">
            <v>30</v>
          </cell>
          <cell r="I24">
            <v>38</v>
          </cell>
          <cell r="J24">
            <v>3.7999999999999999E-2</v>
          </cell>
        </row>
        <row r="25">
          <cell r="A25" t="str">
            <v>471.00050.005</v>
          </cell>
          <cell r="B25" t="str">
            <v>471.00050.005-10</v>
          </cell>
          <cell r="C25"/>
          <cell r="D25"/>
          <cell r="E25"/>
          <cell r="F25" t="str">
            <v>I29</v>
          </cell>
          <cell r="G25">
            <v>2910239851</v>
          </cell>
          <cell r="H25">
            <v>10</v>
          </cell>
          <cell r="I25">
            <v>81.66</v>
          </cell>
          <cell r="J25">
            <v>8.1659999999999996E-2</v>
          </cell>
        </row>
        <row r="26">
          <cell r="A26" t="str">
            <v>471.00105.005</v>
          </cell>
          <cell r="B26" t="str">
            <v>471.00105.005-20</v>
          </cell>
          <cell r="C26"/>
          <cell r="D26"/>
          <cell r="E26"/>
          <cell r="F26" t="str">
            <v>I29</v>
          </cell>
          <cell r="G26">
            <v>2910239851</v>
          </cell>
          <cell r="H26">
            <v>70</v>
          </cell>
          <cell r="I26">
            <v>65</v>
          </cell>
          <cell r="J26">
            <v>6.5000000000000002E-2</v>
          </cell>
        </row>
        <row r="27">
          <cell r="A27" t="str">
            <v>475.00718.005</v>
          </cell>
          <cell r="B27" t="str">
            <v>475.00718.005-30</v>
          </cell>
          <cell r="C27"/>
          <cell r="D27"/>
          <cell r="E27"/>
          <cell r="F27" t="str">
            <v>I35</v>
          </cell>
          <cell r="G27">
            <v>2910239805</v>
          </cell>
          <cell r="H27">
            <v>90</v>
          </cell>
          <cell r="I27">
            <v>60.199999999999996</v>
          </cell>
          <cell r="J27">
            <v>6.0199999999999997E-2</v>
          </cell>
        </row>
        <row r="28">
          <cell r="A28" t="str">
            <v>477.00474.005</v>
          </cell>
          <cell r="B28" t="str">
            <v>477.00474.005-10</v>
          </cell>
          <cell r="C28"/>
          <cell r="D28"/>
          <cell r="E28"/>
          <cell r="F28" t="str">
            <v>I47</v>
          </cell>
          <cell r="G28">
            <v>2910239852</v>
          </cell>
          <cell r="H28">
            <v>20</v>
          </cell>
          <cell r="I28">
            <v>23.099999999999998</v>
          </cell>
          <cell r="J28">
            <v>2.3099999999999999E-2</v>
          </cell>
        </row>
        <row r="29">
          <cell r="A29" t="str">
            <v>477.00476.005</v>
          </cell>
          <cell r="B29" t="str">
            <v>477.00476.005-30</v>
          </cell>
          <cell r="C29"/>
          <cell r="D29"/>
          <cell r="E29"/>
          <cell r="F29" t="str">
            <v>I47</v>
          </cell>
          <cell r="G29">
            <v>2910239851</v>
          </cell>
          <cell r="H29">
            <v>20</v>
          </cell>
          <cell r="I29">
            <v>53.5</v>
          </cell>
          <cell r="J29">
            <v>5.3499999999999999E-2</v>
          </cell>
        </row>
        <row r="30">
          <cell r="A30" t="str">
            <v>475.00512.005</v>
          </cell>
          <cell r="B30" t="str">
            <v>475.00512.005-20</v>
          </cell>
          <cell r="C30"/>
          <cell r="D30"/>
          <cell r="E30"/>
          <cell r="F30" t="str">
            <v>I75</v>
          </cell>
          <cell r="G30">
            <v>2910239805</v>
          </cell>
          <cell r="H30">
            <v>80</v>
          </cell>
          <cell r="I30">
            <v>5.5</v>
          </cell>
          <cell r="J30">
            <v>5.4999999999999997E-3</v>
          </cell>
        </row>
        <row r="31">
          <cell r="A31" t="str">
            <v>475.00724.005</v>
          </cell>
          <cell r="B31" t="str">
            <v>475.00724.005-20</v>
          </cell>
          <cell r="C31"/>
          <cell r="D31"/>
          <cell r="E31"/>
          <cell r="F31" t="str">
            <v>I35</v>
          </cell>
          <cell r="G31">
            <v>2910239805</v>
          </cell>
          <cell r="H31">
            <v>100</v>
          </cell>
          <cell r="I31">
            <v>14.85</v>
          </cell>
          <cell r="J31">
            <v>1.485E-2</v>
          </cell>
        </row>
        <row r="32">
          <cell r="A32" t="str">
            <v>480.01980.005</v>
          </cell>
          <cell r="B32" t="str">
            <v>480.01980.005-10</v>
          </cell>
          <cell r="C32"/>
          <cell r="D32"/>
          <cell r="E32"/>
          <cell r="F32" t="str">
            <v>I29</v>
          </cell>
          <cell r="G32">
            <v>2910239851</v>
          </cell>
          <cell r="H32">
            <v>30</v>
          </cell>
          <cell r="I32">
            <v>30.200000000000003</v>
          </cell>
          <cell r="J32">
            <v>3.0200000000000001E-2</v>
          </cell>
        </row>
        <row r="33">
          <cell r="A33" t="str">
            <v>480.02095.005</v>
          </cell>
          <cell r="B33" t="str">
            <v>480.02095.005-40</v>
          </cell>
          <cell r="C33"/>
          <cell r="D33"/>
          <cell r="E33"/>
          <cell r="F33" t="str">
            <v>I29</v>
          </cell>
          <cell r="G33">
            <v>2910239851</v>
          </cell>
          <cell r="H33">
            <v>40</v>
          </cell>
          <cell r="I33">
            <v>253.36999999999998</v>
          </cell>
          <cell r="J33">
            <v>0.25336999999999998</v>
          </cell>
        </row>
        <row r="34">
          <cell r="A34" t="str">
            <v>480.02096.005</v>
          </cell>
          <cell r="B34" t="str">
            <v>480.02096.005-20</v>
          </cell>
          <cell r="C34"/>
          <cell r="D34"/>
          <cell r="E34"/>
          <cell r="F34" t="str">
            <v>I29</v>
          </cell>
          <cell r="G34">
            <v>2910239851</v>
          </cell>
          <cell r="H34">
            <v>50</v>
          </cell>
          <cell r="I34">
            <v>172.81</v>
          </cell>
          <cell r="J34">
            <v>0.17280999999999999</v>
          </cell>
        </row>
        <row r="35">
          <cell r="A35" t="str">
            <v>480.02185.005</v>
          </cell>
          <cell r="B35" t="str">
            <v>480.02185.005-10</v>
          </cell>
          <cell r="C35"/>
          <cell r="D35"/>
          <cell r="E35"/>
          <cell r="F35" t="str">
            <v>I29</v>
          </cell>
          <cell r="G35">
            <v>2910239852</v>
          </cell>
          <cell r="H35">
            <v>40</v>
          </cell>
          <cell r="I35">
            <v>11.74</v>
          </cell>
          <cell r="J35">
            <v>1.174E-2</v>
          </cell>
        </row>
        <row r="36">
          <cell r="A36" t="str">
            <v>480.02186.005</v>
          </cell>
          <cell r="B36" t="str">
            <v>480.02186.005-10</v>
          </cell>
          <cell r="C36"/>
          <cell r="D36"/>
          <cell r="E36"/>
          <cell r="F36" t="str">
            <v>I29</v>
          </cell>
          <cell r="G36">
            <v>2910239852</v>
          </cell>
          <cell r="H36">
            <v>50</v>
          </cell>
          <cell r="I36">
            <v>38.699999999999996</v>
          </cell>
          <cell r="J36">
            <v>3.8699999999999998E-2</v>
          </cell>
        </row>
        <row r="37">
          <cell r="A37" t="str">
            <v>480.02187.005</v>
          </cell>
          <cell r="B37" t="str">
            <v>480.02187.005-20</v>
          </cell>
          <cell r="C37"/>
          <cell r="D37"/>
          <cell r="E37"/>
          <cell r="F37" t="str">
            <v>I29</v>
          </cell>
          <cell r="G37">
            <v>2910239851</v>
          </cell>
          <cell r="H37">
            <v>60</v>
          </cell>
          <cell r="I37">
            <v>28.59</v>
          </cell>
          <cell r="J37">
            <v>2.8590000000000001E-2</v>
          </cell>
        </row>
        <row r="38">
          <cell r="A38" t="str">
            <v>484.00479.005</v>
          </cell>
          <cell r="B38" t="str">
            <v>484.00479.005-20</v>
          </cell>
          <cell r="C38"/>
          <cell r="D38"/>
          <cell r="E38"/>
          <cell r="F38" t="str">
            <v>I47</v>
          </cell>
          <cell r="G38">
            <v>2910239805</v>
          </cell>
          <cell r="H38">
            <v>110</v>
          </cell>
          <cell r="I38">
            <v>32.799999999999997</v>
          </cell>
          <cell r="J38">
            <v>3.2799999999999996E-2</v>
          </cell>
        </row>
        <row r="39">
          <cell r="A39" t="str">
            <v>484.00483.005</v>
          </cell>
          <cell r="B39" t="str">
            <v>484.00483.005-10</v>
          </cell>
          <cell r="C39"/>
          <cell r="D39"/>
          <cell r="E39"/>
          <cell r="F39" t="str">
            <v>I75</v>
          </cell>
          <cell r="G39">
            <v>2910239805</v>
          </cell>
          <cell r="H39">
            <v>120</v>
          </cell>
          <cell r="I39">
            <v>8.5</v>
          </cell>
          <cell r="J39">
            <v>8.5000000000000006E-3</v>
          </cell>
        </row>
        <row r="40">
          <cell r="A40" t="str">
            <v>493.00277.005</v>
          </cell>
          <cell r="B40" t="str">
            <v>493.00277.005-30</v>
          </cell>
          <cell r="C40"/>
          <cell r="D40"/>
          <cell r="E40"/>
          <cell r="F40" t="str">
            <v>I47</v>
          </cell>
          <cell r="G40">
            <v>2910239805</v>
          </cell>
          <cell r="H40">
            <v>130</v>
          </cell>
          <cell r="I40">
            <v>10.8</v>
          </cell>
          <cell r="J40">
            <v>1.0800000000000001E-2</v>
          </cell>
        </row>
        <row r="41">
          <cell r="A41" t="str">
            <v>493.00278.005</v>
          </cell>
          <cell r="B41" t="str">
            <v>493.00278.005-10</v>
          </cell>
          <cell r="C41"/>
          <cell r="D41"/>
          <cell r="E41"/>
          <cell r="F41" t="str">
            <v>I47</v>
          </cell>
          <cell r="G41">
            <v>2910239805</v>
          </cell>
          <cell r="H41">
            <v>140</v>
          </cell>
          <cell r="I41">
            <v>5.4</v>
          </cell>
          <cell r="J41">
            <v>5.4000000000000003E-3</v>
          </cell>
        </row>
        <row r="42">
          <cell r="A42" t="str">
            <v>401.00021.005</v>
          </cell>
          <cell r="B42" t="str">
            <v>401.00021.005-40</v>
          </cell>
          <cell r="C42"/>
          <cell r="D42"/>
          <cell r="E42"/>
          <cell r="F42" t="str">
            <v>I34</v>
          </cell>
          <cell r="G42">
            <v>2910239854</v>
          </cell>
          <cell r="H42">
            <v>10</v>
          </cell>
          <cell r="I42">
            <v>2.2000000000000002</v>
          </cell>
          <cell r="J42">
            <v>2.2000000000000001E-3</v>
          </cell>
        </row>
        <row r="43">
          <cell r="A43" t="str">
            <v>401.00634.005</v>
          </cell>
          <cell r="B43" t="str">
            <v>401.00634.005-10</v>
          </cell>
          <cell r="C43"/>
          <cell r="D43"/>
          <cell r="E43"/>
          <cell r="F43" t="str">
            <v>I34</v>
          </cell>
          <cell r="G43">
            <v>2910239854</v>
          </cell>
          <cell r="H43">
            <v>20</v>
          </cell>
          <cell r="I43">
            <v>2.2000000000000002</v>
          </cell>
          <cell r="J43">
            <v>2.2000000000000001E-3</v>
          </cell>
        </row>
        <row r="44">
          <cell r="A44" t="str">
            <v>401.01459.005</v>
          </cell>
          <cell r="B44" t="str">
            <v>401.01459.005-10</v>
          </cell>
          <cell r="C44"/>
          <cell r="D44"/>
          <cell r="E44"/>
          <cell r="F44" t="str">
            <v>I29</v>
          </cell>
          <cell r="G44">
            <v>2910239805</v>
          </cell>
          <cell r="H44">
            <v>50</v>
          </cell>
          <cell r="I44">
            <v>2.4</v>
          </cell>
          <cell r="J44">
            <v>2.3999999999999998E-3</v>
          </cell>
        </row>
        <row r="45">
          <cell r="A45" t="str">
            <v>401.01460.005</v>
          </cell>
          <cell r="B45" t="str">
            <v>401.01460.005-20</v>
          </cell>
          <cell r="C45"/>
          <cell r="D45"/>
          <cell r="E45"/>
          <cell r="F45" t="str">
            <v>I29</v>
          </cell>
          <cell r="G45">
            <v>2910239805</v>
          </cell>
          <cell r="H45">
            <v>60</v>
          </cell>
          <cell r="I45">
            <v>2</v>
          </cell>
          <cell r="J45">
            <v>2E-3</v>
          </cell>
        </row>
        <row r="46">
          <cell r="A46" t="str">
            <v>401.01468.005</v>
          </cell>
          <cell r="B46" t="str">
            <v>401.01468.005-30</v>
          </cell>
          <cell r="C46"/>
          <cell r="D46"/>
          <cell r="E46"/>
          <cell r="F46" t="str">
            <v>I29</v>
          </cell>
          <cell r="G46">
            <v>2910239805</v>
          </cell>
          <cell r="H46">
            <v>70</v>
          </cell>
          <cell r="I46">
            <v>2.7</v>
          </cell>
          <cell r="J46">
            <v>2.7000000000000001E-3</v>
          </cell>
        </row>
        <row r="47">
          <cell r="A47" t="str">
            <v>504.01839.015</v>
          </cell>
          <cell r="B47" t="str">
            <v>504.01839.015-10</v>
          </cell>
          <cell r="C47"/>
          <cell r="D47"/>
          <cell r="E47"/>
          <cell r="F47" t="str">
            <v>I35</v>
          </cell>
          <cell r="G47">
            <v>2910239805</v>
          </cell>
          <cell r="H47">
            <v>160</v>
          </cell>
          <cell r="I47">
            <v>2.6</v>
          </cell>
          <cell r="J47">
            <v>2.5999999999999999E-3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zoomScale="70" zoomScaleNormal="70" workbookViewId="0">
      <selection activeCell="K8" sqref="K8:K36"/>
    </sheetView>
  </sheetViews>
  <sheetFormatPr defaultRowHeight="15"/>
  <cols>
    <col min="1" max="1" width="12.42578125" style="2" bestFit="1" customWidth="1"/>
    <col min="2" max="4" width="9.140625" style="2"/>
    <col min="5" max="5" width="19.140625" style="2" customWidth="1"/>
    <col min="6" max="6" width="49.85546875" style="2" customWidth="1"/>
    <col min="7" max="7" width="12.140625" style="5" customWidth="1"/>
    <col min="8" max="8" width="9.140625" style="2"/>
    <col min="9" max="9" width="10.85546875" style="2" customWidth="1"/>
    <col min="10" max="10" width="13.140625" style="2" customWidth="1"/>
    <col min="11" max="11" width="18.28515625" style="2" bestFit="1" customWidth="1"/>
    <col min="12" max="12" width="17.7109375" style="2" customWidth="1"/>
    <col min="13" max="13" width="17" style="2" customWidth="1"/>
    <col min="14" max="14" width="13.28515625" style="2" customWidth="1"/>
    <col min="15" max="15" width="61.85546875" style="2" customWidth="1"/>
    <col min="16" max="16" width="23.140625" style="2" customWidth="1"/>
    <col min="17" max="17" width="13.140625" style="2" bestFit="1" customWidth="1"/>
    <col min="18" max="20" width="9.140625" style="2"/>
    <col min="21" max="21" width="19.7109375" style="2" customWidth="1"/>
    <col min="22" max="16384" width="9.140625" style="2"/>
  </cols>
  <sheetData>
    <row r="1" spans="1:21" s="1" customFormat="1" ht="30.75">
      <c r="A1" s="12" t="s">
        <v>18</v>
      </c>
      <c r="B1" s="12" t="s">
        <v>19</v>
      </c>
      <c r="C1" s="12"/>
      <c r="D1" s="12" t="s">
        <v>20</v>
      </c>
      <c r="E1" s="12" t="s">
        <v>21</v>
      </c>
      <c r="F1" s="21" t="s">
        <v>66</v>
      </c>
      <c r="G1" s="12" t="s">
        <v>27</v>
      </c>
      <c r="H1" s="12" t="s">
        <v>22</v>
      </c>
      <c r="I1" s="12" t="s">
        <v>23</v>
      </c>
      <c r="J1" s="12" t="s">
        <v>24</v>
      </c>
      <c r="K1" s="12" t="s">
        <v>25</v>
      </c>
      <c r="L1" s="12"/>
      <c r="M1" s="13"/>
      <c r="N1" s="14"/>
      <c r="O1" s="12" t="s">
        <v>26</v>
      </c>
      <c r="P1" s="14"/>
      <c r="Q1" s="14"/>
      <c r="R1" s="14"/>
      <c r="S1" s="14"/>
      <c r="T1" s="14"/>
      <c r="U1" s="14"/>
    </row>
    <row r="2" spans="1:21" ht="57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22"/>
      <c r="G2" s="15" t="s">
        <v>5</v>
      </c>
      <c r="H2" s="15" t="s">
        <v>6</v>
      </c>
      <c r="I2" s="15" t="s">
        <v>7</v>
      </c>
      <c r="J2" s="15" t="s">
        <v>8</v>
      </c>
      <c r="K2" s="15" t="s">
        <v>9</v>
      </c>
      <c r="L2" s="15" t="s">
        <v>101</v>
      </c>
      <c r="M2" s="16" t="s">
        <v>102</v>
      </c>
      <c r="N2" s="15" t="s">
        <v>10</v>
      </c>
      <c r="O2" s="15" t="s">
        <v>11</v>
      </c>
      <c r="P2" s="15" t="s">
        <v>12</v>
      </c>
      <c r="Q2" s="15" t="s">
        <v>13</v>
      </c>
      <c r="R2" s="15" t="s">
        <v>14</v>
      </c>
      <c r="S2" s="16" t="s">
        <v>15</v>
      </c>
      <c r="T2" s="15" t="s">
        <v>16</v>
      </c>
      <c r="U2" s="15" t="s">
        <v>63</v>
      </c>
    </row>
    <row r="3" spans="1:21" ht="30" customHeight="1">
      <c r="A3" s="24">
        <v>44792</v>
      </c>
      <c r="B3" s="27"/>
      <c r="C3" s="27"/>
      <c r="D3" s="27"/>
      <c r="E3" s="3" t="s">
        <v>38</v>
      </c>
      <c r="F3" s="3" t="s">
        <v>67</v>
      </c>
      <c r="G3" s="4">
        <v>24</v>
      </c>
      <c r="H3" s="30">
        <v>1</v>
      </c>
      <c r="I3" s="33">
        <v>0</v>
      </c>
      <c r="J3" s="30">
        <v>9</v>
      </c>
      <c r="K3" s="30">
        <v>14</v>
      </c>
      <c r="L3" s="8">
        <f>+VLOOKUP($E$3:$E$36,'[1]ALT RETURN APPLICATION '!$A$7:$J$47,10,0)</f>
        <v>0.80940000000000001</v>
      </c>
      <c r="M3" s="18" t="s">
        <v>103</v>
      </c>
      <c r="N3" s="18">
        <v>2392000017</v>
      </c>
      <c r="O3" s="18" t="s">
        <v>61</v>
      </c>
      <c r="P3" s="18" t="s">
        <v>62</v>
      </c>
      <c r="Q3" s="18" t="s">
        <v>105</v>
      </c>
      <c r="R3" s="10"/>
      <c r="S3" s="10"/>
      <c r="T3" s="10"/>
      <c r="U3" s="18" t="s">
        <v>104</v>
      </c>
    </row>
    <row r="4" spans="1:21">
      <c r="A4" s="25"/>
      <c r="B4" s="28"/>
      <c r="C4" s="28"/>
      <c r="D4" s="28"/>
      <c r="E4" s="3" t="s">
        <v>39</v>
      </c>
      <c r="F4" s="3" t="s">
        <v>68</v>
      </c>
      <c r="G4" s="4">
        <v>24</v>
      </c>
      <c r="H4" s="31"/>
      <c r="I4" s="34"/>
      <c r="J4" s="31"/>
      <c r="K4" s="31"/>
      <c r="L4" s="8">
        <f>+VLOOKUP($E$3:$E$36,'[1]ALT RETURN APPLICATION '!$A$7:$J$47,10,0)</f>
        <v>1.2427999999999999</v>
      </c>
      <c r="M4" s="19"/>
      <c r="N4" s="19"/>
      <c r="O4" s="19"/>
      <c r="P4" s="19"/>
      <c r="Q4" s="19"/>
      <c r="R4" s="10"/>
      <c r="S4" s="10"/>
      <c r="T4" s="10"/>
      <c r="U4" s="19"/>
    </row>
    <row r="5" spans="1:21">
      <c r="A5" s="25"/>
      <c r="B5" s="28"/>
      <c r="C5" s="28"/>
      <c r="D5" s="28"/>
      <c r="E5" s="3" t="s">
        <v>40</v>
      </c>
      <c r="F5" s="3" t="s">
        <v>69</v>
      </c>
      <c r="G5" s="4">
        <v>24</v>
      </c>
      <c r="H5" s="31"/>
      <c r="I5" s="34"/>
      <c r="J5" s="31"/>
      <c r="K5" s="31"/>
      <c r="L5" s="8">
        <f>+VLOOKUP($E$3:$E$36,'[1]ALT RETURN APPLICATION '!$A$7:$J$47,10,0)</f>
        <v>0.75280000000000002</v>
      </c>
      <c r="M5" s="19"/>
      <c r="N5" s="19"/>
      <c r="O5" s="19"/>
      <c r="P5" s="19"/>
      <c r="Q5" s="19"/>
      <c r="R5" s="10"/>
      <c r="S5" s="10"/>
      <c r="T5" s="10"/>
      <c r="U5" s="19"/>
    </row>
    <row r="6" spans="1:21">
      <c r="A6" s="25"/>
      <c r="B6" s="28"/>
      <c r="C6" s="28"/>
      <c r="D6" s="28"/>
      <c r="E6" s="3" t="s">
        <v>41</v>
      </c>
      <c r="F6" s="3" t="s">
        <v>70</v>
      </c>
      <c r="G6" s="4">
        <v>24</v>
      </c>
      <c r="H6" s="31"/>
      <c r="I6" s="34"/>
      <c r="J6" s="31"/>
      <c r="K6" s="31"/>
      <c r="L6" s="8">
        <f>+VLOOKUP($E$3:$E$36,'[1]ALT RETURN APPLICATION '!$A$7:$J$47,10,0)</f>
        <v>1.0188999999999999</v>
      </c>
      <c r="M6" s="19"/>
      <c r="N6" s="19"/>
      <c r="O6" s="19"/>
      <c r="P6" s="19"/>
      <c r="Q6" s="19"/>
      <c r="R6" s="10"/>
      <c r="S6" s="10"/>
      <c r="T6" s="10"/>
      <c r="U6" s="19"/>
    </row>
    <row r="7" spans="1:21">
      <c r="A7" s="25"/>
      <c r="B7" s="28"/>
      <c r="C7" s="28"/>
      <c r="D7" s="28"/>
      <c r="E7" s="3" t="s">
        <v>60</v>
      </c>
      <c r="F7" s="3" t="s">
        <v>71</v>
      </c>
      <c r="G7" s="4">
        <v>480</v>
      </c>
      <c r="H7" s="32"/>
      <c r="I7" s="35"/>
      <c r="J7" s="32"/>
      <c r="K7" s="32"/>
      <c r="L7" s="8">
        <f>+VLOOKUP($E$3:$E$36,'[1]ALT RETURN APPLICATION '!$A$7:$J$47,10,0)</f>
        <v>0.04</v>
      </c>
      <c r="M7" s="20"/>
      <c r="N7" s="20"/>
      <c r="O7" s="19"/>
      <c r="P7" s="19"/>
      <c r="Q7" s="19"/>
      <c r="R7" s="11"/>
      <c r="S7" s="11"/>
      <c r="T7" s="11"/>
      <c r="U7" s="20"/>
    </row>
    <row r="8" spans="1:21" ht="42.75" customHeight="1">
      <c r="A8" s="25"/>
      <c r="B8" s="28"/>
      <c r="C8" s="28"/>
      <c r="D8" s="28" t="s">
        <v>28</v>
      </c>
      <c r="E8" s="3" t="s">
        <v>64</v>
      </c>
      <c r="F8" s="3" t="s">
        <v>72</v>
      </c>
      <c r="G8" s="4">
        <v>120</v>
      </c>
      <c r="H8" s="23">
        <v>1</v>
      </c>
      <c r="I8" s="23">
        <v>0</v>
      </c>
      <c r="J8" s="23">
        <v>14</v>
      </c>
      <c r="K8" s="23">
        <v>16</v>
      </c>
      <c r="L8" s="8">
        <f>+VLOOKUP($E$3:$E$36,'[1]ALT RETURN APPLICATION '!$A$7:$J$47,10,0)</f>
        <v>7.6899999999999996E-2</v>
      </c>
      <c r="M8" s="23" t="s">
        <v>106</v>
      </c>
      <c r="N8" s="18">
        <v>2392000017</v>
      </c>
      <c r="O8" s="19"/>
      <c r="P8" s="19"/>
      <c r="Q8" s="19"/>
      <c r="R8" s="9"/>
      <c r="S8" s="9"/>
      <c r="T8" s="9" t="s">
        <v>17</v>
      </c>
      <c r="U8" s="18" t="s">
        <v>104</v>
      </c>
    </row>
    <row r="9" spans="1:21">
      <c r="A9" s="25"/>
      <c r="B9" s="28"/>
      <c r="C9" s="28"/>
      <c r="D9" s="28"/>
      <c r="E9" s="3" t="s">
        <v>29</v>
      </c>
      <c r="F9" s="3" t="s">
        <v>73</v>
      </c>
      <c r="G9" s="4">
        <v>24</v>
      </c>
      <c r="H9" s="23"/>
      <c r="I9" s="23"/>
      <c r="J9" s="23"/>
      <c r="K9" s="23"/>
      <c r="L9" s="8">
        <f>+VLOOKUP($E$3:$E$36,'[1]ALT RETURN APPLICATION '!$A$7:$J$47,10,0)</f>
        <v>0.3</v>
      </c>
      <c r="M9" s="23"/>
      <c r="N9" s="19"/>
      <c r="O9" s="19"/>
      <c r="P9" s="19"/>
      <c r="Q9" s="19"/>
      <c r="R9" s="10"/>
      <c r="S9" s="10"/>
      <c r="T9" s="10"/>
      <c r="U9" s="19"/>
    </row>
    <row r="10" spans="1:21">
      <c r="A10" s="25"/>
      <c r="B10" s="28"/>
      <c r="C10" s="28"/>
      <c r="D10" s="28"/>
      <c r="E10" s="3" t="s">
        <v>30</v>
      </c>
      <c r="F10" s="3" t="s">
        <v>74</v>
      </c>
      <c r="G10" s="4">
        <v>60</v>
      </c>
      <c r="H10" s="23"/>
      <c r="I10" s="23"/>
      <c r="J10" s="23"/>
      <c r="K10" s="23"/>
      <c r="L10" s="8">
        <f>+VLOOKUP($E$3:$E$36,'[1]ALT RETURN APPLICATION '!$A$7:$J$47,10,0)</f>
        <v>0.41789999999999999</v>
      </c>
      <c r="M10" s="23"/>
      <c r="N10" s="19"/>
      <c r="O10" s="19"/>
      <c r="P10" s="19"/>
      <c r="Q10" s="19"/>
      <c r="R10" s="10"/>
      <c r="S10" s="10"/>
      <c r="T10" s="10"/>
      <c r="U10" s="19"/>
    </row>
    <row r="11" spans="1:21">
      <c r="A11" s="25"/>
      <c r="B11" s="28"/>
      <c r="C11" s="28"/>
      <c r="D11" s="28"/>
      <c r="E11" s="3" t="s">
        <v>31</v>
      </c>
      <c r="F11" s="3" t="s">
        <v>75</v>
      </c>
      <c r="G11" s="4">
        <v>60</v>
      </c>
      <c r="H11" s="23"/>
      <c r="I11" s="23"/>
      <c r="J11" s="23"/>
      <c r="K11" s="23"/>
      <c r="L11" s="8">
        <f>+VLOOKUP($E$3:$E$36,'[1]ALT RETURN APPLICATION '!$A$7:$J$47,10,0)</f>
        <v>0.66449999999999998</v>
      </c>
      <c r="M11" s="23"/>
      <c r="N11" s="19"/>
      <c r="O11" s="19"/>
      <c r="P11" s="19"/>
      <c r="Q11" s="19"/>
      <c r="R11" s="10"/>
      <c r="S11" s="10"/>
      <c r="T11" s="10"/>
      <c r="U11" s="19"/>
    </row>
    <row r="12" spans="1:21">
      <c r="A12" s="25"/>
      <c r="B12" s="28"/>
      <c r="C12" s="28"/>
      <c r="D12" s="28"/>
      <c r="E12" s="3" t="s">
        <v>32</v>
      </c>
      <c r="F12" s="3" t="s">
        <v>76</v>
      </c>
      <c r="G12" s="4">
        <v>60</v>
      </c>
      <c r="H12" s="23"/>
      <c r="I12" s="23"/>
      <c r="J12" s="23"/>
      <c r="K12" s="23"/>
      <c r="L12" s="8">
        <f>+VLOOKUP($E$3:$E$36,'[1]ALT RETURN APPLICATION '!$A$7:$J$47,10,0)</f>
        <v>0.6653</v>
      </c>
      <c r="M12" s="23"/>
      <c r="N12" s="19"/>
      <c r="O12" s="19"/>
      <c r="P12" s="19"/>
      <c r="Q12" s="19"/>
      <c r="R12" s="10"/>
      <c r="S12" s="10"/>
      <c r="T12" s="10"/>
      <c r="U12" s="19"/>
    </row>
    <row r="13" spans="1:21">
      <c r="A13" s="25"/>
      <c r="B13" s="28"/>
      <c r="C13" s="28"/>
      <c r="D13" s="28"/>
      <c r="E13" s="3" t="s">
        <v>33</v>
      </c>
      <c r="F13" s="3" t="s">
        <v>77</v>
      </c>
      <c r="G13" s="4">
        <v>60</v>
      </c>
      <c r="H13" s="23"/>
      <c r="I13" s="23"/>
      <c r="J13" s="23"/>
      <c r="K13" s="23"/>
      <c r="L13" s="8">
        <f>+VLOOKUP($E$3:$E$36,'[1]ALT RETURN APPLICATION '!$A$7:$J$47,10,0)</f>
        <v>0.71450000000000002</v>
      </c>
      <c r="M13" s="23"/>
      <c r="N13" s="19"/>
      <c r="O13" s="19"/>
      <c r="P13" s="19"/>
      <c r="Q13" s="19"/>
      <c r="R13" s="10"/>
      <c r="S13" s="10"/>
      <c r="T13" s="10"/>
      <c r="U13" s="19"/>
    </row>
    <row r="14" spans="1:21">
      <c r="A14" s="25"/>
      <c r="B14" s="28"/>
      <c r="C14" s="28"/>
      <c r="D14" s="28"/>
      <c r="E14" s="3" t="s">
        <v>34</v>
      </c>
      <c r="F14" s="3" t="s">
        <v>78</v>
      </c>
      <c r="G14" s="4">
        <v>60</v>
      </c>
      <c r="H14" s="23"/>
      <c r="I14" s="23"/>
      <c r="J14" s="23"/>
      <c r="K14" s="23"/>
      <c r="L14" s="8">
        <f>+VLOOKUP($E$3:$E$36,'[1]ALT RETURN APPLICATION '!$A$7:$J$47,10,0)</f>
        <v>0.93879999999999997</v>
      </c>
      <c r="M14" s="23"/>
      <c r="N14" s="19"/>
      <c r="O14" s="19"/>
      <c r="P14" s="19"/>
      <c r="Q14" s="19"/>
      <c r="R14" s="10"/>
      <c r="S14" s="10"/>
      <c r="T14" s="10"/>
      <c r="U14" s="19"/>
    </row>
    <row r="15" spans="1:21">
      <c r="A15" s="25"/>
      <c r="B15" s="28"/>
      <c r="C15" s="28"/>
      <c r="D15" s="28"/>
      <c r="E15" s="3" t="s">
        <v>35</v>
      </c>
      <c r="F15" s="3" t="s">
        <v>79</v>
      </c>
      <c r="G15" s="4">
        <v>60</v>
      </c>
      <c r="H15" s="23"/>
      <c r="I15" s="23"/>
      <c r="J15" s="23"/>
      <c r="K15" s="23"/>
      <c r="L15" s="8">
        <f>+VLOOKUP($E$3:$E$36,'[1]ALT RETURN APPLICATION '!$A$7:$J$47,10,0)</f>
        <v>0.9415</v>
      </c>
      <c r="M15" s="23"/>
      <c r="N15" s="19"/>
      <c r="O15" s="19"/>
      <c r="P15" s="19"/>
      <c r="Q15" s="19"/>
      <c r="R15" s="10"/>
      <c r="S15" s="10"/>
      <c r="T15" s="10"/>
      <c r="U15" s="19"/>
    </row>
    <row r="16" spans="1:21">
      <c r="A16" s="25"/>
      <c r="B16" s="28"/>
      <c r="C16" s="28"/>
      <c r="D16" s="28"/>
      <c r="E16" s="3" t="s">
        <v>36</v>
      </c>
      <c r="F16" s="3" t="s">
        <v>80</v>
      </c>
      <c r="G16" s="4">
        <v>24</v>
      </c>
      <c r="H16" s="23"/>
      <c r="I16" s="23"/>
      <c r="J16" s="23"/>
      <c r="K16" s="23"/>
      <c r="L16" s="8">
        <f>+VLOOKUP($E$3:$E$36,'[1]ALT RETURN APPLICATION '!$A$7:$J$47,10,0)</f>
        <v>0.78400000000000003</v>
      </c>
      <c r="M16" s="23"/>
      <c r="N16" s="19"/>
      <c r="O16" s="19"/>
      <c r="P16" s="19"/>
      <c r="Q16" s="19"/>
      <c r="R16" s="10"/>
      <c r="S16" s="10"/>
      <c r="T16" s="10"/>
      <c r="U16" s="19"/>
    </row>
    <row r="17" spans="1:21">
      <c r="A17" s="25"/>
      <c r="B17" s="28"/>
      <c r="C17" s="28"/>
      <c r="D17" s="28"/>
      <c r="E17" s="3" t="s">
        <v>37</v>
      </c>
      <c r="F17" s="3" t="s">
        <v>81</v>
      </c>
      <c r="G17" s="4">
        <v>24</v>
      </c>
      <c r="H17" s="23"/>
      <c r="I17" s="23"/>
      <c r="J17" s="23"/>
      <c r="K17" s="23"/>
      <c r="L17" s="8">
        <f>+VLOOKUP($E$3:$E$36,'[1]ALT RETURN APPLICATION '!$A$7:$J$47,10,0)</f>
        <v>0.502</v>
      </c>
      <c r="M17" s="23"/>
      <c r="N17" s="19"/>
      <c r="O17" s="19"/>
      <c r="P17" s="19"/>
      <c r="Q17" s="19"/>
      <c r="R17" s="10"/>
      <c r="S17" s="10"/>
      <c r="T17" s="10"/>
      <c r="U17" s="19"/>
    </row>
    <row r="18" spans="1:21">
      <c r="A18" s="25"/>
      <c r="B18" s="28"/>
      <c r="C18" s="28"/>
      <c r="D18" s="28"/>
      <c r="E18" s="3" t="s">
        <v>42</v>
      </c>
      <c r="F18" s="3" t="s">
        <v>82</v>
      </c>
      <c r="G18" s="4">
        <v>384</v>
      </c>
      <c r="H18" s="23"/>
      <c r="I18" s="23"/>
      <c r="J18" s="23"/>
      <c r="K18" s="23"/>
      <c r="L18" s="8">
        <f>+VLOOKUP($E$3:$E$36,'[1]ALT RETURN APPLICATION '!$A$7:$J$47,10,0)</f>
        <v>2.8300000000000001E-3</v>
      </c>
      <c r="M18" s="23"/>
      <c r="N18" s="19"/>
      <c r="O18" s="19"/>
      <c r="P18" s="19"/>
      <c r="Q18" s="19"/>
      <c r="R18" s="10"/>
      <c r="S18" s="10"/>
      <c r="T18" s="10"/>
      <c r="U18" s="19"/>
    </row>
    <row r="19" spans="1:21">
      <c r="A19" s="25"/>
      <c r="B19" s="28"/>
      <c r="C19" s="28"/>
      <c r="D19" s="28"/>
      <c r="E19" s="3" t="s">
        <v>43</v>
      </c>
      <c r="F19" s="3" t="s">
        <v>83</v>
      </c>
      <c r="G19" s="4">
        <v>96</v>
      </c>
      <c r="H19" s="23"/>
      <c r="I19" s="23"/>
      <c r="J19" s="23"/>
      <c r="K19" s="23"/>
      <c r="L19" s="8">
        <f>+VLOOKUP($E$3:$E$36,'[1]ALT RETURN APPLICATION '!$A$7:$J$47,10,0)</f>
        <v>3.7999999999999999E-2</v>
      </c>
      <c r="M19" s="23"/>
      <c r="N19" s="19"/>
      <c r="O19" s="19"/>
      <c r="P19" s="19"/>
      <c r="Q19" s="19"/>
      <c r="R19" s="10"/>
      <c r="S19" s="10"/>
      <c r="T19" s="10"/>
      <c r="U19" s="19"/>
    </row>
    <row r="20" spans="1:21">
      <c r="A20" s="25"/>
      <c r="B20" s="28"/>
      <c r="C20" s="28"/>
      <c r="D20" s="28"/>
      <c r="E20" s="3" t="s">
        <v>44</v>
      </c>
      <c r="F20" s="3" t="s">
        <v>84</v>
      </c>
      <c r="G20" s="4">
        <v>24</v>
      </c>
      <c r="H20" s="23"/>
      <c r="I20" s="23"/>
      <c r="J20" s="23"/>
      <c r="K20" s="23"/>
      <c r="L20" s="8">
        <f>+VLOOKUP($E$3:$E$36,'[1]ALT RETURN APPLICATION '!$A$7:$J$47,10,0)</f>
        <v>8.1659999999999996E-2</v>
      </c>
      <c r="M20" s="23"/>
      <c r="N20" s="19"/>
      <c r="O20" s="19"/>
      <c r="P20" s="19"/>
      <c r="Q20" s="19"/>
      <c r="R20" s="10"/>
      <c r="S20" s="10"/>
      <c r="T20" s="10"/>
      <c r="U20" s="19"/>
    </row>
    <row r="21" spans="1:21">
      <c r="A21" s="25"/>
      <c r="B21" s="28"/>
      <c r="C21" s="28"/>
      <c r="D21" s="28"/>
      <c r="E21" s="6" t="s">
        <v>45</v>
      </c>
      <c r="F21" s="3" t="s">
        <v>85</v>
      </c>
      <c r="G21" s="7">
        <v>24</v>
      </c>
      <c r="H21" s="23"/>
      <c r="I21" s="23"/>
      <c r="J21" s="23"/>
      <c r="K21" s="23"/>
      <c r="L21" s="8">
        <f>+VLOOKUP($E$3:$E$36,'[1]ALT RETURN APPLICATION '!$A$7:$J$47,10,0)</f>
        <v>6.5000000000000002E-2</v>
      </c>
      <c r="M21" s="23"/>
      <c r="N21" s="19"/>
      <c r="O21" s="19"/>
      <c r="P21" s="19"/>
      <c r="Q21" s="19"/>
      <c r="R21" s="10"/>
      <c r="S21" s="10"/>
      <c r="T21" s="10"/>
      <c r="U21" s="19"/>
    </row>
    <row r="22" spans="1:21">
      <c r="A22" s="25"/>
      <c r="B22" s="28"/>
      <c r="C22" s="28"/>
      <c r="D22" s="28"/>
      <c r="E22" s="3" t="s">
        <v>47</v>
      </c>
      <c r="F22" s="3" t="s">
        <v>86</v>
      </c>
      <c r="G22" s="4">
        <v>240</v>
      </c>
      <c r="H22" s="23"/>
      <c r="I22" s="23"/>
      <c r="J22" s="23"/>
      <c r="K22" s="23"/>
      <c r="L22" s="8">
        <f>+VLOOKUP($E$3:$E$36,'[1]ALT RETURN APPLICATION '!$A$7:$J$47,10,0)</f>
        <v>6.0199999999999997E-2</v>
      </c>
      <c r="M22" s="23"/>
      <c r="N22" s="19"/>
      <c r="O22" s="19"/>
      <c r="P22" s="19"/>
      <c r="Q22" s="19"/>
      <c r="R22" s="10"/>
      <c r="S22" s="10"/>
      <c r="T22" s="10"/>
      <c r="U22" s="19"/>
    </row>
    <row r="23" spans="1:21">
      <c r="A23" s="25"/>
      <c r="B23" s="28"/>
      <c r="C23" s="28"/>
      <c r="D23" s="28"/>
      <c r="E23" s="3" t="s">
        <v>49</v>
      </c>
      <c r="F23" s="3" t="s">
        <v>87</v>
      </c>
      <c r="G23" s="4">
        <v>120</v>
      </c>
      <c r="H23" s="23"/>
      <c r="I23" s="23"/>
      <c r="J23" s="23"/>
      <c r="K23" s="23"/>
      <c r="L23" s="8">
        <f>+VLOOKUP($E$3:$E$36,'[1]ALT RETURN APPLICATION '!$A$7:$J$47,10,0)</f>
        <v>2.3099999999999999E-2</v>
      </c>
      <c r="M23" s="23"/>
      <c r="N23" s="19"/>
      <c r="O23" s="19"/>
      <c r="P23" s="19"/>
      <c r="Q23" s="19"/>
      <c r="R23" s="10"/>
      <c r="S23" s="10"/>
      <c r="T23" s="10"/>
      <c r="U23" s="19"/>
    </row>
    <row r="24" spans="1:21">
      <c r="A24" s="25"/>
      <c r="B24" s="28"/>
      <c r="C24" s="28"/>
      <c r="D24" s="28"/>
      <c r="E24" s="3" t="s">
        <v>50</v>
      </c>
      <c r="F24" s="3" t="s">
        <v>88</v>
      </c>
      <c r="G24" s="4">
        <v>120</v>
      </c>
      <c r="H24" s="23"/>
      <c r="I24" s="23"/>
      <c r="J24" s="23"/>
      <c r="K24" s="23"/>
      <c r="L24" s="8">
        <f>+VLOOKUP($E$3:$E$36,'[1]ALT RETURN APPLICATION '!$A$7:$J$47,10,0)</f>
        <v>5.3499999999999999E-2</v>
      </c>
      <c r="M24" s="23"/>
      <c r="N24" s="19"/>
      <c r="O24" s="19"/>
      <c r="P24" s="19"/>
      <c r="Q24" s="19"/>
      <c r="R24" s="10"/>
      <c r="S24" s="10"/>
      <c r="T24" s="10"/>
      <c r="U24" s="19"/>
    </row>
    <row r="25" spans="1:21">
      <c r="A25" s="25"/>
      <c r="B25" s="28"/>
      <c r="C25" s="28"/>
      <c r="D25" s="28"/>
      <c r="E25" s="3" t="s">
        <v>46</v>
      </c>
      <c r="F25" s="3" t="s">
        <v>89</v>
      </c>
      <c r="G25" s="4">
        <v>4000</v>
      </c>
      <c r="H25" s="23"/>
      <c r="I25" s="23"/>
      <c r="J25" s="23"/>
      <c r="K25" s="23"/>
      <c r="L25" s="8">
        <f>+VLOOKUP($E$3:$E$36,'[1]ALT RETURN APPLICATION '!$A$7:$J$47,10,0)</f>
        <v>5.4999999999999997E-3</v>
      </c>
      <c r="M25" s="23"/>
      <c r="N25" s="19"/>
      <c r="O25" s="19"/>
      <c r="P25" s="19"/>
      <c r="Q25" s="19"/>
      <c r="R25" s="10"/>
      <c r="S25" s="10"/>
      <c r="T25" s="10"/>
      <c r="U25" s="19"/>
    </row>
    <row r="26" spans="1:21">
      <c r="A26" s="25"/>
      <c r="B26" s="28"/>
      <c r="C26" s="28"/>
      <c r="D26" s="28"/>
      <c r="E26" s="3" t="s">
        <v>48</v>
      </c>
      <c r="F26" s="3" t="s">
        <v>90</v>
      </c>
      <c r="G26" s="4">
        <v>3500</v>
      </c>
      <c r="H26" s="23"/>
      <c r="I26" s="23"/>
      <c r="J26" s="23"/>
      <c r="K26" s="23"/>
      <c r="L26" s="8">
        <f>+VLOOKUP($E$3:$E$36,'[1]ALT RETURN APPLICATION '!$A$7:$J$47,10,0)</f>
        <v>1.485E-2</v>
      </c>
      <c r="M26" s="23"/>
      <c r="N26" s="19"/>
      <c r="O26" s="19"/>
      <c r="P26" s="19"/>
      <c r="Q26" s="19"/>
      <c r="R26" s="10"/>
      <c r="S26" s="10"/>
      <c r="T26" s="10"/>
      <c r="U26" s="19"/>
    </row>
    <row r="27" spans="1:21">
      <c r="A27" s="25"/>
      <c r="B27" s="28"/>
      <c r="C27" s="28"/>
      <c r="D27" s="28"/>
      <c r="E27" s="3" t="s">
        <v>51</v>
      </c>
      <c r="F27" s="3" t="s">
        <v>91</v>
      </c>
      <c r="G27" s="4">
        <v>260</v>
      </c>
      <c r="H27" s="23"/>
      <c r="I27" s="23"/>
      <c r="J27" s="23"/>
      <c r="K27" s="23"/>
      <c r="L27" s="8">
        <f>+VLOOKUP($E$3:$E$36,'[1]ALT RETURN APPLICATION '!$A$7:$J$47,10,0)</f>
        <v>3.0200000000000001E-2</v>
      </c>
      <c r="M27" s="23"/>
      <c r="N27" s="19"/>
      <c r="O27" s="19"/>
      <c r="P27" s="19"/>
      <c r="Q27" s="19"/>
      <c r="R27" s="10"/>
      <c r="S27" s="10"/>
      <c r="T27" s="10"/>
      <c r="U27" s="19"/>
    </row>
    <row r="28" spans="1:21">
      <c r="A28" s="25"/>
      <c r="B28" s="28"/>
      <c r="C28" s="28"/>
      <c r="D28" s="28"/>
      <c r="E28" s="3" t="s">
        <v>65</v>
      </c>
      <c r="F28" s="3" t="s">
        <v>92</v>
      </c>
      <c r="G28" s="4">
        <v>250</v>
      </c>
      <c r="H28" s="23"/>
      <c r="I28" s="23"/>
      <c r="J28" s="23"/>
      <c r="K28" s="23"/>
      <c r="L28" s="8">
        <f>+VLOOKUP($E$3:$E$36,'[1]ALT RETURN APPLICATION '!$A$7:$J$47,10,0)</f>
        <v>0.25336999999999998</v>
      </c>
      <c r="M28" s="23"/>
      <c r="N28" s="19"/>
      <c r="O28" s="19"/>
      <c r="P28" s="19"/>
      <c r="Q28" s="19"/>
      <c r="R28" s="10"/>
      <c r="S28" s="10"/>
      <c r="T28" s="10"/>
      <c r="U28" s="19"/>
    </row>
    <row r="29" spans="1:21">
      <c r="A29" s="25"/>
      <c r="B29" s="28"/>
      <c r="C29" s="28"/>
      <c r="D29" s="28"/>
      <c r="E29" s="3" t="s">
        <v>52</v>
      </c>
      <c r="F29" s="3" t="s">
        <v>93</v>
      </c>
      <c r="G29" s="4">
        <v>252</v>
      </c>
      <c r="H29" s="23"/>
      <c r="I29" s="23"/>
      <c r="J29" s="23"/>
      <c r="K29" s="23"/>
      <c r="L29" s="8">
        <f>+VLOOKUP($E$3:$E$36,'[1]ALT RETURN APPLICATION '!$A$7:$J$47,10,0)</f>
        <v>0.17280999999999999</v>
      </c>
      <c r="M29" s="23"/>
      <c r="N29" s="19"/>
      <c r="O29" s="19"/>
      <c r="P29" s="19"/>
      <c r="Q29" s="19"/>
      <c r="R29" s="10"/>
      <c r="S29" s="10"/>
      <c r="T29" s="10"/>
      <c r="U29" s="19"/>
    </row>
    <row r="30" spans="1:21">
      <c r="A30" s="25"/>
      <c r="B30" s="28"/>
      <c r="C30" s="28"/>
      <c r="D30" s="28"/>
      <c r="E30" s="3" t="s">
        <v>53</v>
      </c>
      <c r="F30" s="3" t="s">
        <v>94</v>
      </c>
      <c r="G30" s="4">
        <v>2621</v>
      </c>
      <c r="H30" s="23"/>
      <c r="I30" s="23"/>
      <c r="J30" s="23"/>
      <c r="K30" s="23"/>
      <c r="L30" s="8">
        <f>+VLOOKUP($E$3:$E$36,'[1]ALT RETURN APPLICATION '!$A$7:$J$47,10,0)</f>
        <v>1.174E-2</v>
      </c>
      <c r="M30" s="23"/>
      <c r="N30" s="19"/>
      <c r="O30" s="19"/>
      <c r="P30" s="19"/>
      <c r="Q30" s="19"/>
      <c r="R30" s="10"/>
      <c r="S30" s="10"/>
      <c r="T30" s="10"/>
      <c r="U30" s="19"/>
    </row>
    <row r="31" spans="1:21">
      <c r="A31" s="25"/>
      <c r="B31" s="28"/>
      <c r="C31" s="28"/>
      <c r="D31" s="28"/>
      <c r="E31" s="3" t="s">
        <v>54</v>
      </c>
      <c r="F31" s="3" t="s">
        <v>95</v>
      </c>
      <c r="G31" s="4">
        <v>338</v>
      </c>
      <c r="H31" s="23"/>
      <c r="I31" s="23"/>
      <c r="J31" s="23"/>
      <c r="K31" s="23"/>
      <c r="L31" s="8">
        <f>+VLOOKUP($E$3:$E$36,'[1]ALT RETURN APPLICATION '!$A$7:$J$47,10,0)</f>
        <v>3.8699999999999998E-2</v>
      </c>
      <c r="M31" s="23"/>
      <c r="N31" s="19"/>
      <c r="O31" s="19"/>
      <c r="P31" s="19"/>
      <c r="Q31" s="19"/>
      <c r="R31" s="10"/>
      <c r="S31" s="10"/>
      <c r="T31" s="10"/>
      <c r="U31" s="19"/>
    </row>
    <row r="32" spans="1:21">
      <c r="A32" s="25"/>
      <c r="B32" s="28"/>
      <c r="C32" s="28"/>
      <c r="D32" s="28"/>
      <c r="E32" s="3" t="s">
        <v>55</v>
      </c>
      <c r="F32" s="3" t="s">
        <v>96</v>
      </c>
      <c r="G32" s="4">
        <v>281</v>
      </c>
      <c r="H32" s="23"/>
      <c r="I32" s="23"/>
      <c r="J32" s="23"/>
      <c r="K32" s="23"/>
      <c r="L32" s="8">
        <f>+VLOOKUP($E$3:$E$36,'[1]ALT RETURN APPLICATION '!$A$7:$J$47,10,0)</f>
        <v>2.8590000000000001E-2</v>
      </c>
      <c r="M32" s="23"/>
      <c r="N32" s="19"/>
      <c r="O32" s="19"/>
      <c r="P32" s="19"/>
      <c r="Q32" s="19"/>
      <c r="R32" s="10"/>
      <c r="S32" s="10"/>
      <c r="T32" s="10"/>
      <c r="U32" s="19"/>
    </row>
    <row r="33" spans="1:21">
      <c r="A33" s="25"/>
      <c r="B33" s="28"/>
      <c r="C33" s="28"/>
      <c r="D33" s="28"/>
      <c r="E33" s="3" t="s">
        <v>56</v>
      </c>
      <c r="F33" s="3" t="s">
        <v>97</v>
      </c>
      <c r="G33" s="4">
        <v>240</v>
      </c>
      <c r="H33" s="23"/>
      <c r="I33" s="23"/>
      <c r="J33" s="23"/>
      <c r="K33" s="23"/>
      <c r="L33" s="8">
        <f>+VLOOKUP($E$3:$E$36,'[1]ALT RETURN APPLICATION '!$A$7:$J$47,10,0)</f>
        <v>3.2799999999999996E-2</v>
      </c>
      <c r="M33" s="23"/>
      <c r="N33" s="19"/>
      <c r="O33" s="19"/>
      <c r="P33" s="19"/>
      <c r="Q33" s="19"/>
      <c r="R33" s="10"/>
      <c r="S33" s="10"/>
      <c r="T33" s="10"/>
      <c r="U33" s="19"/>
    </row>
    <row r="34" spans="1:21">
      <c r="A34" s="25"/>
      <c r="B34" s="28"/>
      <c r="C34" s="28"/>
      <c r="D34" s="28"/>
      <c r="E34" s="3" t="s">
        <v>57</v>
      </c>
      <c r="F34" s="3" t="s">
        <v>98</v>
      </c>
      <c r="G34" s="4">
        <v>240</v>
      </c>
      <c r="H34" s="23"/>
      <c r="I34" s="23"/>
      <c r="J34" s="23"/>
      <c r="K34" s="23"/>
      <c r="L34" s="8">
        <f>+VLOOKUP($E$3:$E$36,'[1]ALT RETURN APPLICATION '!$A$7:$J$47,10,0)</f>
        <v>8.5000000000000006E-3</v>
      </c>
      <c r="M34" s="23"/>
      <c r="N34" s="19"/>
      <c r="O34" s="19"/>
      <c r="P34" s="19"/>
      <c r="Q34" s="19"/>
      <c r="R34" s="10"/>
      <c r="S34" s="10"/>
      <c r="T34" s="10"/>
      <c r="U34" s="19"/>
    </row>
    <row r="35" spans="1:21">
      <c r="A35" s="25"/>
      <c r="B35" s="28"/>
      <c r="C35" s="28"/>
      <c r="D35" s="28"/>
      <c r="E35" s="3" t="s">
        <v>58</v>
      </c>
      <c r="F35" s="3" t="s">
        <v>99</v>
      </c>
      <c r="G35" s="4">
        <v>240</v>
      </c>
      <c r="H35" s="23"/>
      <c r="I35" s="23"/>
      <c r="J35" s="23"/>
      <c r="K35" s="23"/>
      <c r="L35" s="8">
        <f>+VLOOKUP($E$3:$E$36,'[1]ALT RETURN APPLICATION '!$A$7:$J$47,10,0)</f>
        <v>1.0800000000000001E-2</v>
      </c>
      <c r="M35" s="23"/>
      <c r="N35" s="19"/>
      <c r="O35" s="19"/>
      <c r="P35" s="19"/>
      <c r="Q35" s="19"/>
      <c r="R35" s="10"/>
      <c r="S35" s="10"/>
      <c r="T35" s="10"/>
      <c r="U35" s="19"/>
    </row>
    <row r="36" spans="1:21">
      <c r="A36" s="26"/>
      <c r="B36" s="29"/>
      <c r="C36" s="29"/>
      <c r="D36" s="29"/>
      <c r="E36" s="3" t="s">
        <v>59</v>
      </c>
      <c r="F36" s="3" t="s">
        <v>100</v>
      </c>
      <c r="G36" s="4">
        <v>240</v>
      </c>
      <c r="H36" s="23"/>
      <c r="I36" s="23"/>
      <c r="J36" s="23"/>
      <c r="K36" s="23"/>
      <c r="L36" s="8">
        <f>+VLOOKUP($E$3:$E$36,'[1]ALT RETURN APPLICATION '!$A$7:$J$47,10,0)</f>
        <v>5.4000000000000003E-3</v>
      </c>
      <c r="M36" s="23"/>
      <c r="N36" s="20"/>
      <c r="O36" s="11"/>
      <c r="P36" s="20"/>
      <c r="Q36" s="20"/>
      <c r="R36" s="11"/>
      <c r="S36" s="11"/>
      <c r="T36" s="11"/>
      <c r="U36" s="20"/>
    </row>
    <row r="37" spans="1:21">
      <c r="G37" s="17">
        <f>SUM(G3:G36)</f>
        <v>14598</v>
      </c>
      <c r="H37" s="17">
        <f>SUM(H3:H36)</f>
        <v>2</v>
      </c>
      <c r="K37" s="17">
        <f>SUM(K3:K36)</f>
        <v>30</v>
      </c>
    </row>
  </sheetData>
  <mergeCells count="22">
    <mergeCell ref="M3:M7"/>
    <mergeCell ref="M8:M36"/>
    <mergeCell ref="A3:A36"/>
    <mergeCell ref="B3:B36"/>
    <mergeCell ref="C3:C36"/>
    <mergeCell ref="D3:D36"/>
    <mergeCell ref="H3:H7"/>
    <mergeCell ref="I3:I7"/>
    <mergeCell ref="J3:J7"/>
    <mergeCell ref="K3:K7"/>
    <mergeCell ref="F1:F2"/>
    <mergeCell ref="H8:H36"/>
    <mergeCell ref="I8:I36"/>
    <mergeCell ref="J8:J36"/>
    <mergeCell ref="K8:K36"/>
    <mergeCell ref="N3:N7"/>
    <mergeCell ref="N8:N36"/>
    <mergeCell ref="P3:P36"/>
    <mergeCell ref="U3:U7"/>
    <mergeCell ref="U8:U36"/>
    <mergeCell ref="Q3:Q36"/>
    <mergeCell ref="O3:O35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2022-08-23T01:14:50Z</dcterms:modified>
</cp:coreProperties>
</file>